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9A25D1AA-64ED-42FE-99D8-2229DFE83E01}" xr6:coauthVersionLast="47" xr6:coauthVersionMax="47" xr10:uidLastSave="{00000000-0000-0000-0000-000000000000}"/>
  <workbookProtection workbookAlgorithmName="SHA-512" workbookHashValue="21OxuGp3FRT+j+SslK/Wykfu+ZWJ+WeurSKu+PnDeck1Vqh0ciMb0P0MMDVlrMjSRWDiufzbGxXrZeSX2ZymMw==" workbookSaltValue="d3Lwj9I9aQBFbChzkp7UtQ==" workbookSpinCount="100000" lockStructure="1"/>
  <bookViews>
    <workbookView xWindow="-120" yWindow="-120" windowWidth="29040" windowHeight="15720" xr2:uid="{B6E28E0C-EDD3-4B4A-9D30-710A3F74612E}"/>
  </bookViews>
  <sheets>
    <sheet name="Hrly Pay Increase" sheetId="1" r:id="rId1"/>
  </sheets>
  <definedNames>
    <definedName name="_xlnm.Print_Area" localSheetId="0">'Hrly Pay Increase'!$A$1:$C$47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8" i="1" l="1"/>
  <c r="C26" i="1" s="1"/>
  <c r="C28" i="1" s="1"/>
  <c r="C41" i="1"/>
  <c r="C17" i="1"/>
  <c r="C18" i="1" s="1"/>
  <c r="C21" i="1" s="1"/>
  <c r="C23" i="1" s="1"/>
  <c r="C29" i="1" l="1"/>
  <c r="C31" i="1" s="1"/>
  <c r="C35" i="1"/>
  <c r="C36" i="1" l="1"/>
  <c r="C37" i="1" l="1"/>
  <c r="C40" i="1" s="1"/>
  <c r="C42" i="1" s="1"/>
  <c r="C44" i="1" s="1"/>
  <c r="E31" i="1"/>
  <c r="F31" i="1" s="1"/>
  <c r="E28" i="1"/>
  <c r="F28" i="1" l="1"/>
  <c r="F32" i="1" s="1"/>
  <c r="C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 Jenkins</author>
    <author>tc={DCC257C5-AAAC-405F-AA69-9B2D3422FA6A}</author>
  </authors>
  <commentList>
    <comment ref="B32" authorId="0" shapeId="0" xr:uid="{DA6EAE64-D448-4D42-BB52-57405867EA53}">
      <text>
        <r>
          <rPr>
            <b/>
            <sz val="10"/>
            <color rgb="FF000000"/>
            <rFont val="Tahoma"/>
            <family val="2"/>
          </rPr>
          <t>If the trend of hours worked is decreasing the year-to-date income must be used and must not include the previous higher level unless there is a documented one-time occurrence.  Include the reason for the declining trend, and support the current income has stabalized.</t>
        </r>
        <r>
          <rPr>
            <sz val="9"/>
            <color rgb="FF000000"/>
            <rFont val="Tahoma"/>
            <family val="2"/>
          </rPr>
          <t xml:space="preserve">
</t>
        </r>
      </text>
    </comment>
    <comment ref="B39" authorId="1" shapeId="0" xr:uid="{DCC257C5-AAAC-405F-AA69-9B2D3422FA6A}">
      <text>
        <t xml:space="preserve">[Threaded comment]
Your version of Excel allows you to read this threaded comment; however, any edits to it will get removed if the file is opened in a newer version of Excel. Learn more: https://go.microsoft.com/fwlink/?linkid=870924
Comment:
    Please lock down all cells with formulas prior to sending for final approval.
Reply:
    Please also change the disclaimer.  Currently reflects RSU (Restricted Stock Unit).  This is not a calculator for RSU.
Reply:
    @dinajenkins @frangallo @annmariekiley
Hi Dina, this calculator is currently in Compliance for approval. From this email, I can't tell the location of this particular calculator. Besides the two notes you added, were there any other changes? </t>
      </text>
    </comment>
  </commentList>
</comments>
</file>

<file path=xl/sharedStrings.xml><?xml version="1.0" encoding="utf-8"?>
<sst xmlns="http://schemas.openxmlformats.org/spreadsheetml/2006/main" count="34" uniqueCount="28">
  <si>
    <t>STEP 1: Determine hours worked for prior year.</t>
  </si>
  <si>
    <t>Dollar amount on Year End Paystub:</t>
  </si>
  <si>
    <t>Total Hours:</t>
  </si>
  <si>
    <t>STEP 2: Determine hours worked for current year at prior rate.</t>
  </si>
  <si>
    <t>Earning for last paystub with previous pay rate:</t>
  </si>
  <si>
    <t>Previous hourly pay rate:</t>
  </si>
  <si>
    <t>STEP 3: Adjust total YTD amount.</t>
  </si>
  <si>
    <t>Most recent paystub earnings at current pay rate:</t>
  </si>
  <si>
    <t>Earnings for last paystub with previous pay rate:</t>
  </si>
  <si>
    <t>Total Difference in Earnings:</t>
  </si>
  <si>
    <t>STEP 5: Trend of hours worked.</t>
  </si>
  <si>
    <t>Prior Year Hours:</t>
  </si>
  <si>
    <t>Number of Months:</t>
  </si>
  <si>
    <t>Total:</t>
  </si>
  <si>
    <t xml:space="preserve">YTD Hours: </t>
  </si>
  <si>
    <t xml:space="preserve">Total: </t>
  </si>
  <si>
    <t>Trend of Hours Worked:</t>
  </si>
  <si>
    <t>STEP 6: Determine total number of hours worked for YTD and prior year.</t>
  </si>
  <si>
    <t>YTD Hours:</t>
  </si>
  <si>
    <t>STEP 7: Average the hours worked.</t>
  </si>
  <si>
    <t>Total hours worked:</t>
  </si>
  <si>
    <t>Months:</t>
  </si>
  <si>
    <t>STEP 8: New Pay Rate:</t>
  </si>
  <si>
    <t>STEP 4: Determine hours worked for current year at new pay rate.</t>
  </si>
  <si>
    <t>Hourly Pay Rate:</t>
  </si>
  <si>
    <t>New hourly pay rate:</t>
  </si>
  <si>
    <t>FHLMC 8-Step Process</t>
  </si>
  <si>
    <t>Disclaimer: This calculator has been designed to assist in determining qualifying income. Please consult your program/product guidelines to determine qualification and/or eligibility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</si>
</sst>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Aptos Narrow"/>
      <family val="2"/>
      <scheme val="minor"/>
    </font>
    <font>
      <b/>
      <sz val="10"/>
      <color rgb="FF000000"/>
      <name val="Tahoma"/>
      <family val="2"/>
    </font>
    <font>
      <sz val="9"/>
      <color rgb="FF000000"/>
      <name val="Tahoma"/>
      <family val="2"/>
    </font>
    <font>
      <sz val="10"/>
      <name val="Arial"/>
      <family val="2"/>
    </font>
    <font>
      <u/>
      <sz val="18"/>
      <color theme="1"/>
      <name val="Arial"/>
      <family val="2"/>
    </font>
    <font>
      <sz val="11"/>
      <color theme="1"/>
      <name val="Arial"/>
      <family val="2"/>
    </font>
    <font>
      <sz val="11"/>
      <color theme="0"/>
      <name val="Arial"/>
      <family val="2"/>
    </font>
    <font>
      <sz val="8"/>
      <color theme="1"/>
      <name val="Arial"/>
      <family val="2"/>
    </font>
    <font>
      <b/>
      <sz val="14"/>
      <color theme="0"/>
      <name val="Arial"/>
      <family val="2"/>
    </font>
    <font>
      <u/>
      <sz val="18"/>
      <color theme="0"/>
      <name val="Arial"/>
      <family val="2"/>
    </font>
    <font>
      <b/>
      <i/>
      <u/>
      <sz val="11"/>
      <color theme="1"/>
      <name val="Arial"/>
      <family val="2"/>
    </font>
    <font>
      <b/>
      <sz val="11"/>
      <color theme="0"/>
      <name val="Arial"/>
      <family val="2"/>
    </font>
    <font>
      <b/>
      <sz val="16"/>
      <color theme="0"/>
      <name val="Arial"/>
      <family val="2"/>
    </font>
    <font>
      <b/>
      <sz val="16"/>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DEE6F0"/>
        <bgColor indexed="64"/>
      </patternFill>
    </fill>
    <fill>
      <patternFill patternType="solid">
        <fgColor indexed="9"/>
        <bgColor indexed="64"/>
      </patternFill>
    </fill>
    <fill>
      <patternFill patternType="solid">
        <fgColor rgb="FF0057B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8">
    <xf numFmtId="0" fontId="0" fillId="0" borderId="0" xfId="0"/>
    <xf numFmtId="0" fontId="4" fillId="0" borderId="0" xfId="0" applyFont="1" applyAlignment="1">
      <alignment horizontal="center"/>
    </xf>
    <xf numFmtId="0" fontId="5" fillId="0" borderId="0" xfId="0" applyFont="1"/>
    <xf numFmtId="0" fontId="6" fillId="0" borderId="0" xfId="0" applyFont="1"/>
    <xf numFmtId="0" fontId="10" fillId="0" borderId="0" xfId="0" applyFont="1"/>
    <xf numFmtId="164" fontId="5" fillId="0" borderId="1" xfId="0" applyNumberFormat="1" applyFont="1" applyBorder="1" applyProtection="1">
      <protection locked="0"/>
    </xf>
    <xf numFmtId="164" fontId="5" fillId="0" borderId="3" xfId="0" applyNumberFormat="1" applyFont="1" applyBorder="1" applyProtection="1">
      <protection locked="0"/>
    </xf>
    <xf numFmtId="0" fontId="3" fillId="4" borderId="0" xfId="1" applyFill="1"/>
    <xf numFmtId="0" fontId="5" fillId="3" borderId="0" xfId="0" applyFont="1" applyFill="1"/>
    <xf numFmtId="1" fontId="5" fillId="3" borderId="2" xfId="0" applyNumberFormat="1" applyFont="1" applyFill="1" applyBorder="1" applyProtection="1">
      <protection hidden="1"/>
    </xf>
    <xf numFmtId="0" fontId="5" fillId="2" borderId="0" xfId="0" applyFont="1" applyFill="1"/>
    <xf numFmtId="164" fontId="5" fillId="0" borderId="3" xfId="0" applyNumberFormat="1" applyFont="1" applyBorder="1" applyProtection="1">
      <protection hidden="1"/>
    </xf>
    <xf numFmtId="164" fontId="5" fillId="3" borderId="2" xfId="0" applyNumberFormat="1" applyFont="1" applyFill="1" applyBorder="1" applyProtection="1">
      <protection hidden="1"/>
    </xf>
    <xf numFmtId="164" fontId="5" fillId="0" borderId="1" xfId="0" applyNumberFormat="1" applyFont="1" applyBorder="1" applyProtection="1">
      <protection hidden="1"/>
    </xf>
    <xf numFmtId="1" fontId="5" fillId="0" borderId="1" xfId="0" applyNumberFormat="1" applyFont="1" applyBorder="1" applyProtection="1">
      <protection hidden="1"/>
    </xf>
    <xf numFmtId="0" fontId="5" fillId="0" borderId="1" xfId="0" applyFont="1" applyBorder="1" applyProtection="1">
      <protection locked="0"/>
    </xf>
    <xf numFmtId="1" fontId="5" fillId="0" borderId="3" xfId="0" applyNumberFormat="1" applyFont="1" applyBorder="1" applyProtection="1">
      <protection hidden="1"/>
    </xf>
    <xf numFmtId="0" fontId="5" fillId="3" borderId="2" xfId="0" applyFont="1" applyFill="1" applyBorder="1" applyAlignment="1" applyProtection="1">
      <alignment horizontal="right"/>
      <protection hidden="1"/>
    </xf>
    <xf numFmtId="0" fontId="5" fillId="0" borderId="3" xfId="0" applyFont="1" applyBorder="1" applyProtection="1">
      <protection hidden="1"/>
    </xf>
    <xf numFmtId="0" fontId="5" fillId="0" borderId="0" xfId="0" applyFont="1" applyAlignment="1">
      <alignment horizontal="right"/>
    </xf>
    <xf numFmtId="164" fontId="13" fillId="3" borderId="2" xfId="0" applyNumberFormat="1" applyFont="1" applyFill="1" applyBorder="1" applyProtection="1">
      <protection hidden="1"/>
    </xf>
    <xf numFmtId="0" fontId="9" fillId="5" borderId="0" xfId="0" applyFont="1" applyFill="1" applyAlignment="1">
      <alignment horizontal="center"/>
    </xf>
    <xf numFmtId="0" fontId="8" fillId="5" borderId="0" xfId="0" applyFont="1" applyFill="1" applyAlignment="1">
      <alignment horizontal="left" vertical="center"/>
    </xf>
    <xf numFmtId="0" fontId="11" fillId="5" borderId="0" xfId="0" applyFont="1" applyFill="1"/>
    <xf numFmtId="0" fontId="5" fillId="5" borderId="0" xfId="0" applyFont="1" applyFill="1"/>
    <xf numFmtId="0" fontId="12" fillId="5" borderId="0" xfId="0" applyFont="1" applyFill="1"/>
    <xf numFmtId="0" fontId="4" fillId="0" borderId="0" xfId="0" applyFont="1" applyAlignment="1">
      <alignment horizontal="center"/>
    </xf>
    <xf numFmtId="0" fontId="7" fillId="0" borderId="0" xfId="0" applyFont="1" applyAlignment="1">
      <alignment horizontal="left" vertical="center" wrapText="1"/>
    </xf>
  </cellXfs>
  <cellStyles count="2">
    <cellStyle name="Normal" xfId="0" builtinId="0"/>
    <cellStyle name="Normal 2" xfId="1" xr:uid="{2F1DB70D-4C2B-9B4C-BE4F-83BCC549F175}"/>
  </cellStyles>
  <dxfs count="0"/>
  <tableStyles count="0" defaultTableStyle="TableStyleMedium2" defaultPivotStyle="PivotStyleLight16"/>
  <colors>
    <mruColors>
      <color rgb="FFEFEFF0"/>
      <color rgb="FF0057B8"/>
      <color rgb="FF00B0F0"/>
      <color rgb="FFDE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327526</xdr:colOff>
      <xdr:row>0</xdr:row>
      <xdr:rowOff>0</xdr:rowOff>
    </xdr:from>
    <xdr:to>
      <xdr:col>3</xdr:col>
      <xdr:colOff>16256</xdr:colOff>
      <xdr:row>1</xdr:row>
      <xdr:rowOff>2852</xdr:rowOff>
    </xdr:to>
    <xdr:grpSp>
      <xdr:nvGrpSpPr>
        <xdr:cNvPr id="14" name="Group 13">
          <a:extLst>
            <a:ext uri="{FF2B5EF4-FFF2-40B4-BE49-F238E27FC236}">
              <a16:creationId xmlns:a16="http://schemas.microsoft.com/office/drawing/2014/main" id="{5EB7216D-1460-4EC5-3DE9-D24B3E887891}"/>
            </a:ext>
          </a:extLst>
        </xdr:cNvPr>
        <xdr:cNvGrpSpPr/>
      </xdr:nvGrpSpPr>
      <xdr:grpSpPr>
        <a:xfrm>
          <a:off x="289426" y="0"/>
          <a:ext cx="6784855" cy="574352"/>
          <a:chOff x="327526" y="0"/>
          <a:chExt cx="7763256" cy="577694"/>
        </a:xfrm>
      </xdr:grpSpPr>
      <xdr:pic>
        <xdr:nvPicPr>
          <xdr:cNvPr id="11" name="Picture 40">
            <a:extLst>
              <a:ext uri="{FF2B5EF4-FFF2-40B4-BE49-F238E27FC236}">
                <a16:creationId xmlns:a16="http://schemas.microsoft.com/office/drawing/2014/main" id="{505F8D42-4BC4-F343-9B07-4462DEB3B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10" r="1710"/>
          <a:stretch/>
        </xdr:blipFill>
        <xdr:spPr bwMode="auto">
          <a:xfrm>
            <a:off x="327526"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Box 2">
            <a:extLst>
              <a:ext uri="{FF2B5EF4-FFF2-40B4-BE49-F238E27FC236}">
                <a16:creationId xmlns:a16="http://schemas.microsoft.com/office/drawing/2014/main" id="{60FE7C45-6E0D-4344-992B-9170D8874A4D}"/>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200" b="1" i="0">
                <a:solidFill>
                  <a:srgbClr val="0057B8"/>
                </a:solidFill>
                <a:latin typeface="Arial" panose="020B0604020202020204" pitchFamily="34" charset="0"/>
                <a:ea typeface="Verdana" panose="020B0604030504040204" pitchFamily="34" charset="0"/>
                <a:cs typeface="Arial" panose="020B0604020202020204" pitchFamily="34" charset="0"/>
              </a:rPr>
              <a:t>RECENT</a:t>
            </a:r>
            <a:r>
              <a:rPr lang="en-US" sz="1200" b="1" i="0" baseline="0">
                <a:solidFill>
                  <a:srgbClr val="0057B8"/>
                </a:solidFill>
                <a:latin typeface="Arial" panose="020B0604020202020204" pitchFamily="34" charset="0"/>
                <a:ea typeface="Verdana" panose="020B0604030504040204" pitchFamily="34" charset="0"/>
                <a:cs typeface="Arial" panose="020B0604020202020204" pitchFamily="34" charset="0"/>
              </a:rPr>
              <a:t> HOURLY PAY RATE INCREASE CALCULATOR</a:t>
            </a:r>
            <a:endParaRPr lang="en-US" sz="1200" b="1"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grpSp>
    <xdr:clientData/>
  </xdr:twoCellAnchor>
  <xdr:twoCellAnchor>
    <xdr:from>
      <xdr:col>0</xdr:col>
      <xdr:colOff>300789</xdr:colOff>
      <xdr:row>53</xdr:row>
      <xdr:rowOff>143061</xdr:rowOff>
    </xdr:from>
    <xdr:to>
      <xdr:col>3</xdr:col>
      <xdr:colOff>668</xdr:colOff>
      <xdr:row>57</xdr:row>
      <xdr:rowOff>102954</xdr:rowOff>
    </xdr:to>
    <xdr:grpSp>
      <xdr:nvGrpSpPr>
        <xdr:cNvPr id="13" name="Group 12">
          <a:extLst>
            <a:ext uri="{FF2B5EF4-FFF2-40B4-BE49-F238E27FC236}">
              <a16:creationId xmlns:a16="http://schemas.microsoft.com/office/drawing/2014/main" id="{C5E900F0-7CCB-1336-8E02-61D446008D53}"/>
            </a:ext>
          </a:extLst>
        </xdr:cNvPr>
        <xdr:cNvGrpSpPr/>
      </xdr:nvGrpSpPr>
      <xdr:grpSpPr>
        <a:xfrm>
          <a:off x="281739" y="11096811"/>
          <a:ext cx="6776954" cy="683793"/>
          <a:chOff x="300789" y="9054960"/>
          <a:chExt cx="7772400" cy="463882"/>
        </a:xfrm>
      </xdr:grpSpPr>
      <xdr:sp macro="" textlink="">
        <xdr:nvSpPr>
          <xdr:cNvPr id="12" name="Rectangle 11">
            <a:extLst>
              <a:ext uri="{FF2B5EF4-FFF2-40B4-BE49-F238E27FC236}">
                <a16:creationId xmlns:a16="http://schemas.microsoft.com/office/drawing/2014/main" id="{C9E628AC-4E4F-34A8-724E-2BACC3A102FB}"/>
              </a:ext>
            </a:extLst>
          </xdr:cNvPr>
          <xdr:cNvSpPr/>
        </xdr:nvSpPr>
        <xdr:spPr>
          <a:xfrm>
            <a:off x="300789" y="906164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107A1040-AABD-5C4D-B126-8C59983AADCF}"/>
              </a:ext>
            </a:extLst>
          </xdr:cNvPr>
          <xdr:cNvSpPr txBox="1"/>
        </xdr:nvSpPr>
        <xdr:spPr>
          <a:xfrm>
            <a:off x="308643" y="9054960"/>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7" name="TextBox 6">
            <a:extLst>
              <a:ext uri="{FF2B5EF4-FFF2-40B4-BE49-F238E27FC236}">
                <a16:creationId xmlns:a16="http://schemas.microsoft.com/office/drawing/2014/main" id="{F3D9FE7D-496C-C14A-AEA3-C646320E5BD7}"/>
              </a:ext>
            </a:extLst>
          </xdr:cNvPr>
          <xdr:cNvSpPr txBox="1"/>
        </xdr:nvSpPr>
        <xdr:spPr>
          <a:xfrm>
            <a:off x="6283158" y="9234111"/>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EUS-13542.001 (12/25)</a:t>
            </a:r>
          </a:p>
        </xdr:txBody>
      </xdr:sp>
    </xdr:grpSp>
    <xdr:clientData/>
  </xdr:twoCellAnchor>
  <xdr:twoCellAnchor>
    <xdr:from>
      <xdr:col>0</xdr:col>
      <xdr:colOff>292100</xdr:colOff>
      <xdr:row>44</xdr:row>
      <xdr:rowOff>152400</xdr:rowOff>
    </xdr:from>
    <xdr:to>
      <xdr:col>3</xdr:col>
      <xdr:colOff>12700</xdr:colOff>
      <xdr:row>53</xdr:row>
      <xdr:rowOff>126999</xdr:rowOff>
    </xdr:to>
    <xdr:sp macro="" textlink="">
      <xdr:nvSpPr>
        <xdr:cNvPr id="9" name="TextBox 8">
          <a:extLst>
            <a:ext uri="{FF2B5EF4-FFF2-40B4-BE49-F238E27FC236}">
              <a16:creationId xmlns:a16="http://schemas.microsoft.com/office/drawing/2014/main" id="{96C5957A-EAEC-A44C-9A9D-D41708DE87AB}"/>
            </a:ext>
          </a:extLst>
        </xdr:cNvPr>
        <xdr:cNvSpPr txBox="1"/>
      </xdr:nvSpPr>
      <xdr:spPr>
        <a:xfrm>
          <a:off x="292100" y="9347200"/>
          <a:ext cx="7797800" cy="157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persons/person.xml><?xml version="1.0" encoding="utf-8"?>
<personList xmlns="http://schemas.microsoft.com/office/spreadsheetml/2018/threadedcomments" xmlns:x="http://schemas.openxmlformats.org/spreadsheetml/2006/main">
  <person displayName="Dina Jenkins" id="{5D7DD71A-DAE4-4349-8EFF-F4FC2119E8D5}" userId="S::dina.jenkins@essent.us::51e953d6-f911-447c-87dc-33b5b0a35568" providerId="AD"/>
  <person displayName="Jenny Childress" id="{61D6367C-293E-463B-9316-98252D3D0E6C}" userId="S::jenny.childress@essent.us::d32d1476-58f9-47a8-9894-74adc2ffe9c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9" dT="2024-08-01T21:23:20.25" personId="{5D7DD71A-DAE4-4349-8EFF-F4FC2119E8D5}" id="{DCC257C5-AAAC-405F-AA69-9B2D3422FA6A}">
    <text>Please lock down all cells with formulas prior to sending for final approval.</text>
  </threadedComment>
  <threadedComment ref="B39" dT="2024-08-01T21:29:07.91" personId="{5D7DD71A-DAE4-4349-8EFF-F4FC2119E8D5}" id="{94D9AC56-9C71-4C50-BDD3-3EF8DD2D742C}" parentId="{DCC257C5-AAAC-405F-AA69-9B2D3422FA6A}">
    <text>Please also change the disclaimer.  Currently reflects RSU (Restricted Stock Unit).  This is not a calculator for RSU.</text>
  </threadedComment>
  <threadedComment ref="B39" dT="2024-08-02T12:20:02.24" personId="{61D6367C-293E-463B-9316-98252D3D0E6C}" id="{8A1F2A2B-2451-49BF-9CB4-70B91B053701}" parentId="{DCC257C5-AAAC-405F-AA69-9B2D3422FA6A}">
    <text xml:space="preserve">@dinajenkins @frangallo @annmariekiley
Hi Dina, this calculator is currently in Compliance for approval. From this email, I can't tell the location of this particular calculator. Besides the two notes you added, were there any other changes?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1EB2-A1F8-4426-AB0A-6EFF9ED9FE2A}">
  <dimension ref="B1:G44"/>
  <sheetViews>
    <sheetView showGridLines="0" tabSelected="1" zoomScaleNormal="100" zoomScaleSheetLayoutView="100" workbookViewId="0">
      <selection activeCell="B3" sqref="B3"/>
    </sheetView>
  </sheetViews>
  <sheetFormatPr defaultColWidth="8.85546875" defaultRowHeight="14.25" x14ac:dyDescent="0.2"/>
  <cols>
    <col min="1" max="1" width="4.28515625" style="2" customWidth="1"/>
    <col min="2" max="2" width="69.42578125" style="2" customWidth="1"/>
    <col min="3" max="3" width="32.140625" style="2" customWidth="1"/>
    <col min="4" max="4" width="12.140625" style="2" bestFit="1" customWidth="1"/>
    <col min="5" max="5" width="9.140625" style="3"/>
    <col min="6" max="6" width="21.140625" style="3" customWidth="1"/>
    <col min="7" max="16384" width="8.85546875" style="2"/>
  </cols>
  <sheetData>
    <row r="1" spans="2:7" ht="45" customHeight="1" x14ac:dyDescent="0.35">
      <c r="B1" s="26"/>
      <c r="C1" s="26"/>
      <c r="F1" s="26"/>
      <c r="G1" s="26"/>
    </row>
    <row r="2" spans="2:7" ht="44.25" customHeight="1" x14ac:dyDescent="0.35">
      <c r="B2" s="27" t="s">
        <v>27</v>
      </c>
      <c r="C2" s="27"/>
      <c r="F2" s="1"/>
      <c r="G2" s="1"/>
    </row>
    <row r="3" spans="2:7" ht="39" customHeight="1" x14ac:dyDescent="0.35">
      <c r="B3" s="22" t="s">
        <v>26</v>
      </c>
      <c r="C3" s="21"/>
      <c r="F3" s="1"/>
      <c r="G3" s="1"/>
    </row>
    <row r="4" spans="2:7" ht="9.9499999999999993" customHeight="1" x14ac:dyDescent="0.2">
      <c r="B4" s="4"/>
    </row>
    <row r="5" spans="2:7" ht="15" customHeight="1" x14ac:dyDescent="0.25">
      <c r="B5" s="23" t="s">
        <v>0</v>
      </c>
      <c r="C5" s="24"/>
    </row>
    <row r="6" spans="2:7" x14ac:dyDescent="0.2">
      <c r="B6" s="2" t="s">
        <v>1</v>
      </c>
      <c r="C6" s="5">
        <v>0</v>
      </c>
    </row>
    <row r="7" spans="2:7" ht="15" thickBot="1" x14ac:dyDescent="0.25">
      <c r="B7" s="2" t="s">
        <v>24</v>
      </c>
      <c r="C7" s="6">
        <v>0</v>
      </c>
      <c r="F7" s="7"/>
    </row>
    <row r="8" spans="2:7" ht="15" thickBot="1" x14ac:dyDescent="0.25">
      <c r="B8" s="8" t="s">
        <v>2</v>
      </c>
      <c r="C8" s="9" t="str">
        <f>IFERROR(C6/C7,"")</f>
        <v/>
      </c>
    </row>
    <row r="9" spans="2:7" x14ac:dyDescent="0.2">
      <c r="B9" s="10"/>
      <c r="C9" s="10"/>
    </row>
    <row r="10" spans="2:7" ht="15" x14ac:dyDescent="0.25">
      <c r="B10" s="23" t="s">
        <v>3</v>
      </c>
      <c r="C10" s="24"/>
    </row>
    <row r="11" spans="2:7" x14ac:dyDescent="0.2">
      <c r="B11" s="2" t="s">
        <v>4</v>
      </c>
      <c r="C11" s="5">
        <v>0</v>
      </c>
    </row>
    <row r="12" spans="2:7" ht="15" thickBot="1" x14ac:dyDescent="0.25">
      <c r="B12" s="2" t="s">
        <v>5</v>
      </c>
      <c r="C12" s="6">
        <v>0</v>
      </c>
    </row>
    <row r="13" spans="2:7" ht="15" thickBot="1" x14ac:dyDescent="0.25">
      <c r="B13" s="8" t="s">
        <v>2</v>
      </c>
      <c r="C13" s="9" t="str">
        <f>IFERROR(C11/C12,"")</f>
        <v/>
      </c>
    </row>
    <row r="14" spans="2:7" x14ac:dyDescent="0.2">
      <c r="B14" s="10"/>
      <c r="C14" s="10"/>
    </row>
    <row r="15" spans="2:7" ht="15" x14ac:dyDescent="0.25">
      <c r="B15" s="23" t="s">
        <v>6</v>
      </c>
      <c r="C15" s="24"/>
    </row>
    <row r="16" spans="2:7" x14ac:dyDescent="0.2">
      <c r="B16" s="2" t="s">
        <v>7</v>
      </c>
      <c r="C16" s="5">
        <v>0</v>
      </c>
    </row>
    <row r="17" spans="2:6" ht="15" thickBot="1" x14ac:dyDescent="0.25">
      <c r="B17" s="2" t="s">
        <v>8</v>
      </c>
      <c r="C17" s="11">
        <f>C11</f>
        <v>0</v>
      </c>
    </row>
    <row r="18" spans="2:6" ht="15" thickBot="1" x14ac:dyDescent="0.25">
      <c r="B18" s="8" t="s">
        <v>9</v>
      </c>
      <c r="C18" s="12">
        <f>C16-C17</f>
        <v>0</v>
      </c>
    </row>
    <row r="19" spans="2:6" x14ac:dyDescent="0.2">
      <c r="B19" s="10"/>
      <c r="C19" s="10"/>
    </row>
    <row r="20" spans="2:6" ht="15" x14ac:dyDescent="0.25">
      <c r="B20" s="23" t="s">
        <v>23</v>
      </c>
      <c r="C20" s="24"/>
    </row>
    <row r="21" spans="2:6" x14ac:dyDescent="0.2">
      <c r="C21" s="13">
        <f>C18</f>
        <v>0</v>
      </c>
    </row>
    <row r="22" spans="2:6" ht="15" thickBot="1" x14ac:dyDescent="0.25">
      <c r="B22" s="2" t="s">
        <v>25</v>
      </c>
      <c r="C22" s="6">
        <v>0</v>
      </c>
    </row>
    <row r="23" spans="2:6" ht="15" thickBot="1" x14ac:dyDescent="0.25">
      <c r="B23" s="8" t="s">
        <v>2</v>
      </c>
      <c r="C23" s="9" t="str">
        <f>IFERROR(C21/C22,"")</f>
        <v/>
      </c>
    </row>
    <row r="24" spans="2:6" x14ac:dyDescent="0.2">
      <c r="B24" s="10"/>
      <c r="C24" s="10"/>
    </row>
    <row r="25" spans="2:6" ht="15" x14ac:dyDescent="0.25">
      <c r="B25" s="23" t="s">
        <v>10</v>
      </c>
      <c r="C25" s="24"/>
    </row>
    <row r="26" spans="2:6" x14ac:dyDescent="0.2">
      <c r="B26" s="2" t="s">
        <v>11</v>
      </c>
      <c r="C26" s="14" t="str">
        <f>C8</f>
        <v/>
      </c>
    </row>
    <row r="27" spans="2:6" x14ac:dyDescent="0.2">
      <c r="B27" s="2" t="s">
        <v>12</v>
      </c>
      <c r="C27" s="15">
        <v>0</v>
      </c>
    </row>
    <row r="28" spans="2:6" x14ac:dyDescent="0.2">
      <c r="B28" s="2" t="s">
        <v>13</v>
      </c>
      <c r="C28" s="14" t="str">
        <f>IFERROR(C26/C27,"")</f>
        <v/>
      </c>
      <c r="E28" s="3" t="b">
        <f>IF(C28&gt;C31,1)</f>
        <v>0</v>
      </c>
      <c r="F28" s="3">
        <f>IF(E28=FALSE,3)</f>
        <v>3</v>
      </c>
    </row>
    <row r="29" spans="2:6" x14ac:dyDescent="0.2">
      <c r="B29" s="2" t="s">
        <v>14</v>
      </c>
      <c r="C29" s="14" t="str">
        <f>IFERROR(C13+C23,"")</f>
        <v/>
      </c>
    </row>
    <row r="30" spans="2:6" x14ac:dyDescent="0.2">
      <c r="B30" s="2" t="s">
        <v>12</v>
      </c>
      <c r="C30" s="15">
        <v>0</v>
      </c>
    </row>
    <row r="31" spans="2:6" ht="15" thickBot="1" x14ac:dyDescent="0.25">
      <c r="B31" s="2" t="s">
        <v>15</v>
      </c>
      <c r="C31" s="16" t="str">
        <f>IFERROR(C29/C30,"")</f>
        <v/>
      </c>
      <c r="E31" s="3" t="b">
        <f>IF(C28&lt;C31,2)</f>
        <v>0</v>
      </c>
      <c r="F31" s="3">
        <f>IF(E31=FALSE,3)</f>
        <v>3</v>
      </c>
    </row>
    <row r="32" spans="2:6" ht="15" thickBot="1" x14ac:dyDescent="0.25">
      <c r="B32" s="8" t="s">
        <v>16</v>
      </c>
      <c r="C32" s="17" t="str">
        <f>IF(E28=1,"Decreasing",IF(E31=2,"Increasing",IF(F32=6,"")))</f>
        <v/>
      </c>
      <c r="F32" s="3">
        <f>F28+F31</f>
        <v>6</v>
      </c>
    </row>
    <row r="33" spans="2:6" x14ac:dyDescent="0.2">
      <c r="B33" s="10"/>
      <c r="C33" s="10"/>
    </row>
    <row r="34" spans="2:6" ht="15" x14ac:dyDescent="0.25">
      <c r="B34" s="23" t="s">
        <v>17</v>
      </c>
      <c r="C34" s="24"/>
    </row>
    <row r="35" spans="2:6" x14ac:dyDescent="0.2">
      <c r="B35" s="2" t="s">
        <v>11</v>
      </c>
      <c r="C35" s="14" t="str">
        <f>C26</f>
        <v/>
      </c>
    </row>
    <row r="36" spans="2:6" ht="15" thickBot="1" x14ac:dyDescent="0.25">
      <c r="B36" s="2" t="s">
        <v>18</v>
      </c>
      <c r="C36" s="16" t="str">
        <f>C29</f>
        <v/>
      </c>
    </row>
    <row r="37" spans="2:6" ht="15" thickBot="1" x14ac:dyDescent="0.25">
      <c r="B37" s="8" t="s">
        <v>2</v>
      </c>
      <c r="C37" s="9" t="str">
        <f>IFERROR(C35+C36,"")</f>
        <v/>
      </c>
    </row>
    <row r="38" spans="2:6" x14ac:dyDescent="0.2">
      <c r="B38" s="10"/>
      <c r="C38" s="10"/>
    </row>
    <row r="39" spans="2:6" ht="15" x14ac:dyDescent="0.25">
      <c r="B39" s="23" t="s">
        <v>19</v>
      </c>
      <c r="C39" s="24"/>
    </row>
    <row r="40" spans="2:6" x14ac:dyDescent="0.2">
      <c r="B40" s="2" t="s">
        <v>20</v>
      </c>
      <c r="C40" s="14" t="str">
        <f>C37</f>
        <v/>
      </c>
    </row>
    <row r="41" spans="2:6" ht="15" thickBot="1" x14ac:dyDescent="0.25">
      <c r="B41" s="2" t="s">
        <v>21</v>
      </c>
      <c r="C41" s="18">
        <f>C27+C30</f>
        <v>0</v>
      </c>
      <c r="F41" s="19"/>
    </row>
    <row r="42" spans="2:6" ht="15" thickBot="1" x14ac:dyDescent="0.25">
      <c r="B42" s="8" t="s">
        <v>2</v>
      </c>
      <c r="C42" s="9" t="str">
        <f>IFERROR(C40/C41,"")</f>
        <v/>
      </c>
    </row>
    <row r="43" spans="2:6" ht="15" thickBot="1" x14ac:dyDescent="0.25">
      <c r="B43" s="10"/>
      <c r="C43" s="10"/>
    </row>
    <row r="44" spans="2:6" ht="24" customHeight="1" thickBot="1" x14ac:dyDescent="0.35">
      <c r="B44" s="25" t="s">
        <v>22</v>
      </c>
      <c r="C44" s="20" t="str">
        <f>IFERROR(C42*C22,"")</f>
        <v/>
      </c>
    </row>
  </sheetData>
  <sheetProtection algorithmName="SHA-512" hashValue="q8DK/AxutBMPW5p1kApFYPLJfhdmstUDmqZVO2kIjsKgZg9CG/3BkGkf9x5DKHN6ljUqA6JNXOr+yV+2vvXNXg==" saltValue="9bqkIXmk0rwXwAS3vRq6Qw==" spinCount="100000" sheet="1" objects="1" scenarios="1"/>
  <mergeCells count="3">
    <mergeCell ref="B1:C1"/>
    <mergeCell ref="F1:G1"/>
    <mergeCell ref="B2:C2"/>
  </mergeCells>
  <pageMargins left="0.7" right="0.7" top="0.75" bottom="0.75" header="0.3" footer="0.3"/>
  <pageSetup scale="84" orientation="portrait" r:id="rId1"/>
  <colBreaks count="1" manualBreakCount="1">
    <brk id="3"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Notes xmlns="3706c08e-532b-4b63-afd5-ce525762c353" xsi:nil="true"/>
    <Status xmlns="3706c08e-532b-4b63-afd5-ce525762c353" xsi:nil="true"/>
  </documentManagement>
</p:properties>
</file>

<file path=customXml/itemProps1.xml><?xml version="1.0" encoding="utf-8"?>
<ds:datastoreItem xmlns:ds="http://schemas.openxmlformats.org/officeDocument/2006/customXml" ds:itemID="{6431F896-992B-4B0C-ACAF-5CADC26F6565}">
  <ds:schemaRefs>
    <ds:schemaRef ds:uri="http://schemas.microsoft.com/sharepoint/v3/contenttype/forms"/>
  </ds:schemaRefs>
</ds:datastoreItem>
</file>

<file path=customXml/itemProps2.xml><?xml version="1.0" encoding="utf-8"?>
<ds:datastoreItem xmlns:ds="http://schemas.openxmlformats.org/officeDocument/2006/customXml" ds:itemID="{A068FD24-92DB-4DE5-8F84-482079A37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E323B-E446-4677-8AD3-0302146A6D28}">
  <ds:schemaRefs>
    <ds:schemaRef ds:uri="http://purl.org/dc/elements/1.1/"/>
    <ds:schemaRef ds:uri="http://schemas.microsoft.com/office/2006/metadata/properties"/>
    <ds:schemaRef ds:uri="http://schemas.microsoft.com/office/infopath/2007/PartnerControls"/>
    <ds:schemaRef ds:uri="http://purl.org/dc/terms/"/>
    <ds:schemaRef ds:uri="62493413-4711-487a-8c38-5e062a3faf12"/>
    <ds:schemaRef ds:uri="http://schemas.microsoft.com/office/2006/documentManagement/types"/>
    <ds:schemaRef ds:uri="http://schemas.openxmlformats.org/package/2006/metadata/core-properties"/>
    <ds:schemaRef ds:uri="3706c08e-532b-4b63-afd5-ce525762c3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Hrly Pay Increase</vt:lpstr>
      <vt:lpstr>'Hrly Pay Increase'!Print_Area</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Jenkins</dc:creator>
  <cp:keywords/>
  <dc:description/>
  <cp:lastModifiedBy>Jenny Childress</cp:lastModifiedBy>
  <cp:revision/>
  <dcterms:created xsi:type="dcterms:W3CDTF">2024-05-28T19:52:48Z</dcterms:created>
  <dcterms:modified xsi:type="dcterms:W3CDTF">2026-01-27T17:36:52Z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MediaServiceImageTags">
    <vt:lpwstr/>
  </property>
</Properties>
</file>